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<sst xmlns="http://schemas.openxmlformats.org/spreadsheetml/2006/main" count="36" uniqueCount="29">
  <si>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中国热带农业科学院南亚热带作物研究所2024年第一批公开招聘工作人员资格初审合格进入笔试人员名单</t>
  </si>
  <si>
    <t>序号</t>
  </si>
  <si>
    <t>岗位代码</t>
  </si>
  <si>
    <t>岗位名称</t>
  </si>
  <si>
    <t>姓名</t>
  </si>
  <si>
    <t>性别</t>
  </si>
  <si>
    <t>出生年月</t>
  </si>
  <si>
    <t>身份证号码</t>
  </si>
  <si>
    <t>学历</t>
  </si>
  <si>
    <t>学位</t>
  </si>
  <si>
    <t>是否通过资格审查</t>
  </si>
  <si>
    <t>备注</t>
  </si>
  <si>
    <t>澳洲坚果研究中心科研岗1</t>
  </si>
  <si>
    <t>340811****5523</t>
  </si>
  <si>
    <t>是</t>
  </si>
  <si>
    <t>澳洲坚果研究中心科研岗2</t>
  </si>
  <si>
    <t>371302****4647</t>
  </si>
  <si>
    <t>芒果研究室中心科研岗2</t>
  </si>
  <si>
    <t>411424****2823</t>
  </si>
  <si>
    <t>南亚热带作物种质资源研究室科研岗2</t>
  </si>
  <si>
    <t>130928****1710</t>
  </si>
  <si>
    <t>香蕉杂交育种研究中心科研岗</t>
  </si>
  <si>
    <t>440825****0952</t>
  </si>
  <si>
    <t>休闲农业研究室科研岗1</t>
  </si>
  <si>
    <t>220524****0010</t>
  </si>
  <si>
    <t>休闲农业研究室科研岗2</t>
  </si>
  <si>
    <t>511622****1311</t>
  </si>
  <si>
    <t>植物营养研究室科研岗2</t>
  </si>
  <si>
    <t>511502****457X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</si>
</sst>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M12" sqref="M12"/>
    </sheetView>
  </sheetViews>
  <sheetFormatPr defaultColWidth="9.00390625" defaultRowHeight="30" customHeight="1"/>
  <cols>
    <col min="1" max="2" width="9.00390625" style="2" customWidth="1"/>
    <col min="3" max="3" width="17.421875" style="2" customWidth="1"/>
    <col min="4" max="5" width="9.00390625" style="2" customWidth="1"/>
    <col min="6" max="6" width="12.421875" style="2" customWidth="1"/>
    <col min="7" max="7" width="21.140625" style="2" customWidth="1"/>
    <col min="8" max="9" width="9.00390625" style="2" customWidth="1"/>
    <col min="10" max="10" width="12.8515625" style="3" customWidth="1"/>
    <col min="11" max="11" width="13.7109375" style="4" customWidth="1"/>
    <col min="12" max="16384" width="9.00390625" style="2" customWidth="1"/>
  </cols>
  <sheetData>
    <row r="1" spans="1:11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30" customHeight="1">
      <c r="A3" s="8">
        <v>1</v>
      </c>
      <c r="B3" s="8" t="str">
        <f>"0101"</f>
        <v>0101</v>
      </c>
      <c r="C3" s="8" t="s">
        <v>12</v>
      </c>
      <c r="D3" s="8" t="str">
        <f>"谢家慧"</f>
        <v>谢家慧</v>
      </c>
      <c r="E3" s="8" t="str">
        <f>"女"</f>
        <v>女</v>
      </c>
      <c r="F3" s="8" t="str">
        <f>"1994-11-08"</f>
        <v>1994-11-08</v>
      </c>
      <c r="G3" s="8" t="s">
        <v>13</v>
      </c>
      <c r="H3" s="8" t="str">
        <f aca="true" t="shared" si="0" ref="H3:H10">"研究生"</f>
        <v>研究生</v>
      </c>
      <c r="I3" s="8" t="str">
        <f aca="true" t="shared" si="1" ref="I3:I10">"博士"</f>
        <v>博士</v>
      </c>
      <c r="J3" s="9" t="s">
        <v>14</v>
      </c>
      <c r="K3" s="10"/>
    </row>
    <row r="4" spans="1:11" ht="30" customHeight="1">
      <c r="A4" s="8">
        <v>2</v>
      </c>
      <c r="B4" s="8" t="str">
        <f>"0102"</f>
        <v>0102</v>
      </c>
      <c r="C4" s="8" t="s">
        <v>15</v>
      </c>
      <c r="D4" s="8" t="str">
        <f>"魏洪媛"</f>
        <v>魏洪媛</v>
      </c>
      <c r="E4" s="8" t="str">
        <f>"女"</f>
        <v>女</v>
      </c>
      <c r="F4" s="8" t="str">
        <f>"1995-11-21"</f>
        <v>1995-11-21</v>
      </c>
      <c r="G4" s="8" t="s">
        <v>16</v>
      </c>
      <c r="H4" s="8" t="str">
        <f t="shared" si="0"/>
        <v>研究生</v>
      </c>
      <c r="I4" s="8" t="str">
        <f t="shared" si="1"/>
        <v>博士</v>
      </c>
      <c r="J4" s="9" t="s">
        <v>14</v>
      </c>
      <c r="K4" s="10"/>
    </row>
    <row r="5" spans="1:11" ht="30" customHeight="1">
      <c r="A5" s="8">
        <v>3</v>
      </c>
      <c r="B5" s="8" t="str">
        <f>"0113"</f>
        <v>0113</v>
      </c>
      <c r="C5" s="8" t="s">
        <v>17</v>
      </c>
      <c r="D5" s="8" t="str">
        <f>"孙月婷"</f>
        <v>孙月婷</v>
      </c>
      <c r="E5" s="8" t="str">
        <f>"女"</f>
        <v>女</v>
      </c>
      <c r="F5" s="8" t="str">
        <f>"1996-06-16"</f>
        <v>1996-06-16</v>
      </c>
      <c r="G5" s="8" t="s">
        <v>18</v>
      </c>
      <c r="H5" s="8" t="str">
        <f t="shared" si="0"/>
        <v>研究生</v>
      </c>
      <c r="I5" s="8" t="str">
        <f t="shared" si="1"/>
        <v>博士</v>
      </c>
      <c r="J5" s="9" t="s">
        <v>14</v>
      </c>
      <c r="K5" s="10"/>
    </row>
    <row r="6" spans="1:11" ht="30" customHeight="1">
      <c r="A6" s="8">
        <v>4</v>
      </c>
      <c r="B6" s="8" t="str">
        <f>"0116"</f>
        <v>0116</v>
      </c>
      <c r="C6" s="8" t="s">
        <v>19</v>
      </c>
      <c r="D6" s="8" t="str">
        <f>"崔晓波"</f>
        <v>崔晓波</v>
      </c>
      <c r="E6" s="8" t="str">
        <f>"男"</f>
        <v>男</v>
      </c>
      <c r="F6" s="8" t="str">
        <f>"1995-02-23"</f>
        <v>1995-02-23</v>
      </c>
      <c r="G6" s="8" t="s">
        <v>20</v>
      </c>
      <c r="H6" s="8" t="str">
        <f t="shared" si="0"/>
        <v>研究生</v>
      </c>
      <c r="I6" s="8" t="str">
        <f t="shared" si="1"/>
        <v>博士</v>
      </c>
      <c r="J6" s="9" t="s">
        <v>14</v>
      </c>
      <c r="K6" s="10"/>
    </row>
    <row r="7" spans="1:11" ht="30" customHeight="1">
      <c r="A7" s="8">
        <v>5</v>
      </c>
      <c r="B7" s="8" t="str">
        <f>"0119"</f>
        <v>0119</v>
      </c>
      <c r="C7" s="8" t="s">
        <v>21</v>
      </c>
      <c r="D7" s="8" t="str">
        <f>"唐家年"</f>
        <v>唐家年</v>
      </c>
      <c r="E7" s="8" t="str">
        <f>"男"</f>
        <v>男</v>
      </c>
      <c r="F7" s="8" t="str">
        <f>"1994-12-30"</f>
        <v>1994-12-30</v>
      </c>
      <c r="G7" s="8" t="s">
        <v>22</v>
      </c>
      <c r="H7" s="8" t="str">
        <f t="shared" si="0"/>
        <v>研究生</v>
      </c>
      <c r="I7" s="8" t="str">
        <f t="shared" si="1"/>
        <v>博士</v>
      </c>
      <c r="J7" s="9" t="s">
        <v>14</v>
      </c>
      <c r="K7" s="10"/>
    </row>
    <row r="8" spans="1:11" ht="30" customHeight="1">
      <c r="A8" s="8">
        <v>6</v>
      </c>
      <c r="B8" s="8" t="str">
        <f>"0120"</f>
        <v>0120</v>
      </c>
      <c r="C8" s="8" t="s">
        <v>23</v>
      </c>
      <c r="D8" s="8" t="str">
        <f>"王元成"</f>
        <v>王元成</v>
      </c>
      <c r="E8" s="8" t="str">
        <f>"男"</f>
        <v>男</v>
      </c>
      <c r="F8" s="8" t="str">
        <f>"1995-12-05"</f>
        <v>1995-12-05</v>
      </c>
      <c r="G8" s="8" t="s">
        <v>24</v>
      </c>
      <c r="H8" s="8" t="str">
        <f t="shared" si="0"/>
        <v>研究生</v>
      </c>
      <c r="I8" s="8" t="str">
        <f t="shared" si="1"/>
        <v>博士</v>
      </c>
      <c r="J8" s="9" t="s">
        <v>14</v>
      </c>
      <c r="K8" s="10"/>
    </row>
    <row r="9" spans="1:11" ht="30" customHeight="1">
      <c r="A9" s="8">
        <v>7</v>
      </c>
      <c r="B9" s="8" t="str">
        <f>"0121"</f>
        <v>0121</v>
      </c>
      <c r="C9" s="8" t="s">
        <v>25</v>
      </c>
      <c r="D9" s="8" t="str">
        <f>"舒攀"</f>
        <v>舒攀</v>
      </c>
      <c r="E9" s="8" t="str">
        <f>"男"</f>
        <v>男</v>
      </c>
      <c r="F9" s="8" t="str">
        <f>"1995-05-12"</f>
        <v>1995-05-12</v>
      </c>
      <c r="G9" s="8" t="s">
        <v>26</v>
      </c>
      <c r="H9" s="8" t="str">
        <f t="shared" si="0"/>
        <v>研究生</v>
      </c>
      <c r="I9" s="8" t="str">
        <f t="shared" si="1"/>
        <v>博士</v>
      </c>
      <c r="J9" s="9" t="s">
        <v>14</v>
      </c>
      <c r="K9" s="10"/>
    </row>
    <row r="10" spans="1:11" ht="30" customHeight="1">
      <c r="A10" s="8">
        <v>8</v>
      </c>
      <c r="B10" s="8" t="str">
        <f>"0123"</f>
        <v>0123</v>
      </c>
      <c r="C10" s="8" t="s">
        <v>27</v>
      </c>
      <c r="D10" s="8" t="str">
        <f>"李华勇"</f>
        <v>李华勇</v>
      </c>
      <c r="E10" s="8" t="str">
        <f>"男"</f>
        <v>男</v>
      </c>
      <c r="F10" s="8" t="str">
        <f>"1994-01-01"</f>
        <v>1994-01-01</v>
      </c>
      <c r="G10" s="8" t="s">
        <v>28</v>
      </c>
      <c r="H10" s="8" t="str">
        <f t="shared" si="0"/>
        <v>研究生</v>
      </c>
      <c r="I10" s="8" t="str">
        <f t="shared" si="1"/>
        <v>博士</v>
      </c>
      <c r="J10" s="9" t="s">
        <v>14</v>
      </c>
      <c r="K10" s="10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困惑後</cp:lastModifiedBy>
  <dcterms:created xsi:type="dcterms:W3CDTF">2024-03-01T00:50:25Z</dcterms:created>
  <dcterms:modified xsi:type="dcterms:W3CDTF">2024-03-05T07:39:16Z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419DA7E091184998BB38052B2C651DB8_13</vt:lpwstr>
  </property>
  <property fmtid="{D5CDD505-2E9C-101B-9397-08002B2CF9AE}" pid="4" name="KSOProductBuildV">
    <vt:lpwstr>2052-12.1.0.16388</vt:lpwstr>
  </property>
</Properties>
</file>